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480" yWindow="72" windowWidth="18072" windowHeight="11256"/>
  </bookViews>
  <sheets>
    <sheet name="Model" sheetId="1" r:id="rId1"/>
  </sheets>
  <definedNames>
    <definedName name="Development_cost">Model!$B$4</definedName>
    <definedName name="Discount_rate">Model!$B$9</definedName>
    <definedName name="Gross_margin_year_1">Model!$B$5</definedName>
    <definedName name="Gross_margins">Model!$B$13:$B$32</definedName>
    <definedName name="Peak_year">Model!$B$6</definedName>
    <definedName name="Rate_of_decrease">Model!$B$8</definedName>
    <definedName name="Rate_of_increase">Model!$B$7</definedName>
  </definedNames>
  <calcPr calcId="152511"/>
</workbook>
</file>

<file path=xl/calcChain.xml><?xml version="1.0" encoding="utf-8"?>
<calcChain xmlns="http://schemas.openxmlformats.org/spreadsheetml/2006/main">
  <c r="B13" i="1" l="1"/>
  <c r="C13" i="1" l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C14" i="1" l="1"/>
  <c r="C15" i="1"/>
  <c r="C16" i="1" l="1"/>
  <c r="C17" i="1" l="1"/>
  <c r="C18" i="1" l="1"/>
  <c r="C19" i="1" l="1"/>
  <c r="C20" i="1" l="1"/>
  <c r="C21" i="1" l="1"/>
  <c r="C22" i="1" l="1"/>
  <c r="C23" i="1" l="1"/>
  <c r="C24" i="1" l="1"/>
  <c r="C25" i="1" l="1"/>
  <c r="C26" i="1" l="1"/>
  <c r="C27" i="1" l="1"/>
  <c r="C28" i="1" l="1"/>
  <c r="C29" i="1" l="1"/>
  <c r="C30" i="1" l="1"/>
  <c r="C32" i="1" l="1"/>
  <c r="C33" i="1" s="1"/>
  <c r="C31" i="1"/>
</calcChain>
</file>

<file path=xl/sharedStrings.xml><?xml version="1.0" encoding="utf-8"?>
<sst xmlns="http://schemas.openxmlformats.org/spreadsheetml/2006/main" count="15" uniqueCount="15">
  <si>
    <t>Calculating NPV at Acron</t>
  </si>
  <si>
    <t>Inputs</t>
  </si>
  <si>
    <t>Development cost</t>
  </si>
  <si>
    <t>Rate of increase</t>
  </si>
  <si>
    <t>Rate of decrease</t>
  </si>
  <si>
    <t>End of year</t>
  </si>
  <si>
    <t>NPV</t>
  </si>
  <si>
    <t>Discount rate</t>
  </si>
  <si>
    <t xml:space="preserve">Gross margin year 1 </t>
  </si>
  <si>
    <t>Gross margins</t>
  </si>
  <si>
    <t>Cash flows</t>
  </si>
  <si>
    <t>Discounted value</t>
  </si>
  <si>
    <t xml:space="preserve">   &lt;--</t>
  </si>
  <si>
    <t>Same as with NPV function</t>
  </si>
  <si>
    <t>Peak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</si>
</sst>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2" borderId="0" xfId="0" applyFont="1" applyFill="1" applyBorder="1"/>
    <xf numFmtId="9" fontId="3" fillId="2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4" fontId="3" fillId="0" borderId="0" xfId="0" applyNumberFormat="1" applyFont="1"/>
    <xf numFmtId="164" fontId="3" fillId="3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33"/>
  <sheetViews>
    <sheetView tabSelected="1" workbookViewId="0"/>
  </sheetViews>
  <sheetFormatPr defaultColWidth="9.109375" defaultRowHeight="14.4" x14ac:dyDescent="0.3"/>
  <cols>
    <col min="1" max="1" width="20.33203125" style="2" customWidth="1"/>
    <col min="2" max="2" width="13.44140625" style="2" bestFit="1" customWidth="1"/>
    <col min="3" max="3" width="16.44140625" style="2" bestFit="1" customWidth="1"/>
    <col min="4" max="4" width="9.109375" style="2"/>
    <col min="5" max="5" width="10.6640625" style="2" customWidth="1"/>
    <col min="6" max="16384" width="9.109375" style="2"/>
  </cols>
  <sheetData>
    <row r="1" spans="1:24" x14ac:dyDescent="0.3">
      <c r="A1" s="1" t="s">
        <v>0</v>
      </c>
      <c r="E1" s="1"/>
      <c r="W1" s="1"/>
    </row>
    <row r="2" spans="1:24" x14ac:dyDescent="0.3">
      <c r="E2" s="3"/>
      <c r="F2" s="3"/>
      <c r="G2" s="3"/>
      <c r="W2" s="3"/>
      <c r="X2" s="3"/>
    </row>
    <row r="3" spans="1:24" x14ac:dyDescent="0.3">
      <c r="A3" s="1" t="s">
        <v>1</v>
      </c>
      <c r="E3" s="3"/>
      <c r="F3" s="3"/>
      <c r="G3" s="3"/>
      <c r="W3" s="3"/>
      <c r="X3" s="3"/>
    </row>
    <row r="4" spans="1:24" x14ac:dyDescent="0.3">
      <c r="A4" s="2" t="s">
        <v>2</v>
      </c>
      <c r="B4" s="4">
        <v>9.3000000000000007</v>
      </c>
      <c r="E4" s="3"/>
      <c r="F4" s="3"/>
      <c r="G4" s="3"/>
      <c r="W4" s="3"/>
      <c r="X4" s="3"/>
    </row>
    <row r="5" spans="1:24" x14ac:dyDescent="0.3">
      <c r="A5" s="2" t="s">
        <v>8</v>
      </c>
      <c r="B5" s="4">
        <v>1.2</v>
      </c>
      <c r="E5" s="3"/>
      <c r="F5" s="3"/>
      <c r="G5" s="3"/>
      <c r="W5" s="3"/>
      <c r="X5" s="3"/>
    </row>
    <row r="6" spans="1:24" x14ac:dyDescent="0.3">
      <c r="A6" s="2" t="s">
        <v>14</v>
      </c>
      <c r="B6" s="4">
        <v>8</v>
      </c>
      <c r="E6" s="3"/>
      <c r="F6" s="3"/>
      <c r="G6" s="3"/>
      <c r="W6" s="3"/>
      <c r="X6" s="3"/>
    </row>
    <row r="7" spans="1:24" x14ac:dyDescent="0.3">
      <c r="A7" s="2" t="s">
        <v>3</v>
      </c>
      <c r="B7" s="5">
        <v>0.1</v>
      </c>
      <c r="E7" s="3"/>
      <c r="F7" s="3"/>
      <c r="G7" s="3"/>
      <c r="W7" s="3"/>
      <c r="X7" s="3"/>
    </row>
    <row r="8" spans="1:24" x14ac:dyDescent="0.3">
      <c r="A8" s="2" t="s">
        <v>4</v>
      </c>
      <c r="B8" s="5">
        <v>0.05</v>
      </c>
      <c r="E8" s="3"/>
      <c r="F8" s="3"/>
      <c r="G8" s="3"/>
      <c r="W8" s="3"/>
      <c r="X8" s="3"/>
    </row>
    <row r="9" spans="1:24" x14ac:dyDescent="0.3">
      <c r="A9" s="2" t="s">
        <v>7</v>
      </c>
      <c r="B9" s="5">
        <v>0.12</v>
      </c>
      <c r="G9" s="3"/>
      <c r="W9" s="3"/>
      <c r="X9" s="3"/>
    </row>
    <row r="10" spans="1:24" x14ac:dyDescent="0.3">
      <c r="G10" s="3"/>
    </row>
    <row r="11" spans="1:24" x14ac:dyDescent="0.3">
      <c r="A11" s="1" t="s">
        <v>10</v>
      </c>
      <c r="W11" s="1"/>
    </row>
    <row r="12" spans="1:24" x14ac:dyDescent="0.3">
      <c r="A12" s="11" t="s">
        <v>5</v>
      </c>
      <c r="B12" s="10" t="s">
        <v>9</v>
      </c>
      <c r="C12" s="10" t="s">
        <v>11</v>
      </c>
      <c r="W12" s="6"/>
      <c r="X12" s="7"/>
    </row>
    <row r="13" spans="1:24" x14ac:dyDescent="0.3">
      <c r="A13" s="11">
        <v>1</v>
      </c>
      <c r="B13" s="8">
        <f>Gross_margin_year_1</f>
        <v>1.2</v>
      </c>
      <c r="C13" s="2">
        <f t="shared" ref="C13:C32" si="0">B13/(1+Discount_rate)^A13</f>
        <v>1.0714285714285714</v>
      </c>
      <c r="W13" s="6"/>
      <c r="X13" s="7"/>
    </row>
    <row r="14" spans="1:24" x14ac:dyDescent="0.3">
      <c r="A14" s="11">
        <v>2</v>
      </c>
      <c r="B14" s="8">
        <f t="shared" ref="B14:B32" si="1">IF(A14&lt;=Peak_year,B13*(1+Rate_of_increase),B13*(1-Rate_of_decrease))</f>
        <v>1.32</v>
      </c>
      <c r="C14" s="2">
        <f t="shared" si="0"/>
        <v>1.0522959183673468</v>
      </c>
      <c r="W14" s="6"/>
      <c r="X14" s="7"/>
    </row>
    <row r="15" spans="1:24" x14ac:dyDescent="0.3">
      <c r="A15" s="11">
        <v>3</v>
      </c>
      <c r="B15" s="8">
        <f t="shared" si="1"/>
        <v>1.4520000000000002</v>
      </c>
      <c r="C15" s="2">
        <f t="shared" si="0"/>
        <v>1.0335049198250728</v>
      </c>
      <c r="W15" s="6"/>
      <c r="X15" s="7"/>
    </row>
    <row r="16" spans="1:24" x14ac:dyDescent="0.3">
      <c r="A16" s="11">
        <v>4</v>
      </c>
      <c r="B16" s="8">
        <f t="shared" si="1"/>
        <v>1.5972000000000004</v>
      </c>
      <c r="C16" s="2">
        <f t="shared" si="0"/>
        <v>1.0150494748281966</v>
      </c>
      <c r="W16" s="6"/>
      <c r="X16" s="7"/>
    </row>
    <row r="17" spans="1:23" x14ac:dyDescent="0.3">
      <c r="A17" s="11">
        <v>5</v>
      </c>
      <c r="B17" s="8">
        <f t="shared" si="1"/>
        <v>1.7569200000000005</v>
      </c>
      <c r="C17" s="2">
        <f t="shared" si="0"/>
        <v>0.99692359134912167</v>
      </c>
      <c r="W17" s="6"/>
    </row>
    <row r="18" spans="1:23" x14ac:dyDescent="0.3">
      <c r="A18" s="11">
        <v>6</v>
      </c>
      <c r="B18" s="8">
        <f t="shared" si="1"/>
        <v>1.9326120000000007</v>
      </c>
      <c r="C18" s="2">
        <f t="shared" si="0"/>
        <v>0.97912138436074436</v>
      </c>
    </row>
    <row r="19" spans="1:23" x14ac:dyDescent="0.3">
      <c r="A19" s="11">
        <v>7</v>
      </c>
      <c r="B19" s="8">
        <f t="shared" si="1"/>
        <v>2.1258732000000009</v>
      </c>
      <c r="C19" s="2">
        <f t="shared" si="0"/>
        <v>0.96163707392573117</v>
      </c>
    </row>
    <row r="20" spans="1:23" x14ac:dyDescent="0.3">
      <c r="A20" s="11">
        <v>8</v>
      </c>
      <c r="B20" s="8">
        <f t="shared" si="1"/>
        <v>2.3384605200000013</v>
      </c>
      <c r="C20" s="2">
        <f t="shared" si="0"/>
        <v>0.94446498331991457</v>
      </c>
    </row>
    <row r="21" spans="1:23" x14ac:dyDescent="0.3">
      <c r="A21" s="11">
        <v>9</v>
      </c>
      <c r="B21" s="8">
        <f t="shared" si="1"/>
        <v>2.221537494000001</v>
      </c>
      <c r="C21" s="2">
        <f t="shared" si="0"/>
        <v>0.80110869120885597</v>
      </c>
    </row>
    <row r="22" spans="1:23" x14ac:dyDescent="0.3">
      <c r="A22" s="11">
        <v>10</v>
      </c>
      <c r="B22" s="8">
        <f t="shared" si="1"/>
        <v>2.1104606193000008</v>
      </c>
      <c r="C22" s="2">
        <f t="shared" si="0"/>
        <v>0.67951183629322598</v>
      </c>
    </row>
    <row r="23" spans="1:23" x14ac:dyDescent="0.3">
      <c r="A23" s="11">
        <v>11</v>
      </c>
      <c r="B23" s="8">
        <f t="shared" si="1"/>
        <v>2.0049375883350007</v>
      </c>
      <c r="C23" s="2">
        <f t="shared" si="0"/>
        <v>0.57637164685586117</v>
      </c>
    </row>
    <row r="24" spans="1:23" x14ac:dyDescent="0.3">
      <c r="A24" s="11">
        <v>12</v>
      </c>
      <c r="B24" s="8">
        <f t="shared" si="1"/>
        <v>1.9046907089182505</v>
      </c>
      <c r="C24" s="2">
        <f t="shared" si="0"/>
        <v>0.48888666474381087</v>
      </c>
    </row>
    <row r="25" spans="1:23" x14ac:dyDescent="0.3">
      <c r="A25" s="11">
        <v>13</v>
      </c>
      <c r="B25" s="8">
        <f t="shared" si="1"/>
        <v>1.809456173472338</v>
      </c>
      <c r="C25" s="2">
        <f t="shared" si="0"/>
        <v>0.4146806531309109</v>
      </c>
    </row>
    <row r="26" spans="1:23" x14ac:dyDescent="0.3">
      <c r="A26" s="11">
        <v>14</v>
      </c>
      <c r="B26" s="8">
        <f t="shared" si="1"/>
        <v>1.7189833647987209</v>
      </c>
      <c r="C26" s="2">
        <f t="shared" si="0"/>
        <v>0.35173805399496899</v>
      </c>
    </row>
    <row r="27" spans="1:23" x14ac:dyDescent="0.3">
      <c r="A27" s="11">
        <v>15</v>
      </c>
      <c r="B27" s="8">
        <f t="shared" si="1"/>
        <v>1.6330341965587849</v>
      </c>
      <c r="C27" s="2">
        <f t="shared" si="0"/>
        <v>0.29834924222787551</v>
      </c>
    </row>
    <row r="28" spans="1:23" x14ac:dyDescent="0.3">
      <c r="A28" s="11">
        <v>16</v>
      </c>
      <c r="B28" s="8">
        <f t="shared" si="1"/>
        <v>1.5513824867308457</v>
      </c>
      <c r="C28" s="2">
        <f t="shared" si="0"/>
        <v>0.25306408938971581</v>
      </c>
    </row>
    <row r="29" spans="1:23" x14ac:dyDescent="0.3">
      <c r="A29" s="11">
        <v>17</v>
      </c>
      <c r="B29" s="8">
        <f t="shared" si="1"/>
        <v>1.4738133623943033</v>
      </c>
      <c r="C29" s="2">
        <f t="shared" si="0"/>
        <v>0.21465257582163391</v>
      </c>
    </row>
    <row r="30" spans="1:23" x14ac:dyDescent="0.3">
      <c r="A30" s="11">
        <v>18</v>
      </c>
      <c r="B30" s="8">
        <f t="shared" si="1"/>
        <v>1.4001226942745881</v>
      </c>
      <c r="C30" s="2">
        <f t="shared" si="0"/>
        <v>0.18207138127727876</v>
      </c>
    </row>
    <row r="31" spans="1:23" x14ac:dyDescent="0.3">
      <c r="A31" s="11">
        <v>19</v>
      </c>
      <c r="B31" s="8">
        <f t="shared" si="1"/>
        <v>1.3301165595608586</v>
      </c>
      <c r="C31" s="2">
        <f t="shared" si="0"/>
        <v>0.15443554661912035</v>
      </c>
    </row>
    <row r="32" spans="1:23" x14ac:dyDescent="0.3">
      <c r="A32" s="11">
        <v>20</v>
      </c>
      <c r="B32" s="8">
        <f t="shared" si="1"/>
        <v>1.2636107315828156</v>
      </c>
      <c r="C32" s="2">
        <f t="shared" si="0"/>
        <v>0.13099443686443243</v>
      </c>
    </row>
    <row r="33" spans="1:5" x14ac:dyDescent="0.3">
      <c r="A33" s="2" t="s">
        <v>6</v>
      </c>
      <c r="C33" s="9">
        <f>-Development_cost+SUM(C13:C32)</f>
        <v>3.300290735832391</v>
      </c>
      <c r="D33" s="2" t="s">
        <v>12</v>
      </c>
      <c r="E33" s="2" t="s">
        <v>13</v>
      </c>
    </row>
  </sheetData>
  <phoneticPr fontId="1" type="noConversion"/>
  <printOptions headings="1" gridLines="1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Development_cost</vt:lpstr>
      <vt:lpstr>Discount_rate</vt:lpstr>
      <vt:lpstr>Gross_margin_year_1</vt:lpstr>
      <vt:lpstr>Gross_margins</vt:lpstr>
      <vt:lpstr>Peak_year</vt:lpstr>
      <vt:lpstr>Rate_of_decrease</vt:lpstr>
      <vt:lpstr>Rate_of_increase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2003-02-22T02:35:42Z</cp:lastPrinted>
  <dcterms:created xsi:type="dcterms:W3CDTF">2003-02-22T00:56:55Z</dcterms:created>
  <dcterms:modified xsi:type="dcterms:W3CDTF">2014-03-08T15:50:44Z</dcterms:modified>
</cp:coreProperties>
</file>